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lz\Downloads\21082023\"/>
    </mc:Choice>
  </mc:AlternateContent>
  <xr:revisionPtr revIDLastSave="0" documentId="13_ncr:1_{8556E23B-36E3-4971-93CD-B06B5BD4F021}" xr6:coauthVersionLast="47" xr6:coauthVersionMax="47" xr10:uidLastSave="{00000000-0000-0000-0000-000000000000}"/>
  <bookViews>
    <workbookView xWindow="-96" yWindow="-96" windowWidth="23232" windowHeight="12552" xr2:uid="{489ED883-1A0E-4E01-8098-29B24A84A91C}"/>
  </bookViews>
  <sheets>
    <sheet name="Test the API with Excel" sheetId="1" r:id="rId1"/>
    <sheet name="Berechnungsblatt" sheetId="2" r:id="rId2"/>
    <sheet name="Ergebnis-Liste" sheetId="5" r:id="rId3"/>
    <sheet name="Datenquelle Verkehrsmittel" sheetId="6" r:id="rId4"/>
    <sheet name="Change-Log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1" i="2"/>
  <c r="F12" i="2"/>
  <c r="F13" i="2"/>
  <c r="F14" i="2"/>
  <c r="E9" i="2"/>
  <c r="E11" i="2"/>
  <c r="E12" i="2"/>
  <c r="E13" i="2"/>
  <c r="E14" i="2"/>
  <c r="G6" i="2"/>
  <c r="G7" i="2"/>
  <c r="G8" i="2"/>
  <c r="G9" i="2"/>
  <c r="G10" i="2"/>
  <c r="G11" i="2"/>
  <c r="G12" i="2"/>
  <c r="G13" i="2"/>
  <c r="G14" i="2"/>
  <c r="G5" i="2"/>
  <c r="B27" i="1"/>
  <c r="B20" i="1"/>
  <c r="B24" i="1" s="1"/>
  <c r="B13" i="1"/>
  <c r="B17" i="1" s="1"/>
  <c r="B8" i="1"/>
  <c r="B10" i="1" s="1"/>
  <c r="D12" i="2"/>
  <c r="D13" i="2"/>
  <c r="D14" i="2"/>
  <c r="D15" i="2"/>
  <c r="E15" i="2" s="1"/>
  <c r="D16" i="2"/>
  <c r="F16" i="2" s="1"/>
  <c r="D17" i="2"/>
  <c r="E17" i="2" s="1"/>
  <c r="D5" i="2"/>
  <c r="D6" i="2"/>
  <c r="D7" i="2"/>
  <c r="D8" i="2"/>
  <c r="D9" i="2"/>
  <c r="D10" i="2"/>
  <c r="F10" i="2" s="1"/>
  <c r="D11" i="2"/>
  <c r="F8" i="2" l="1"/>
  <c r="E8" i="2"/>
  <c r="E7" i="2"/>
  <c r="E10" i="2"/>
  <c r="E6" i="2"/>
  <c r="E5" i="2"/>
  <c r="F7" i="2"/>
  <c r="F5" i="2"/>
  <c r="F6" i="2"/>
  <c r="F15" i="2"/>
  <c r="E16" i="2"/>
  <c r="F17" i="2"/>
  <c r="B31" i="1"/>
</calcChain>
</file>

<file path=xl/sharedStrings.xml><?xml version="1.0" encoding="utf-8"?>
<sst xmlns="http://schemas.openxmlformats.org/spreadsheetml/2006/main" count="135" uniqueCount="96">
  <si>
    <t>1. Your API-Key</t>
  </si>
  <si>
    <t>2. Location Endpoint</t>
  </si>
  <si>
    <t>Graz</t>
  </si>
  <si>
    <t>Result:</t>
  </si>
  <si>
    <t>PostalCode:</t>
  </si>
  <si>
    <t>City:</t>
  </si>
  <si>
    <t>Street:</t>
  </si>
  <si>
    <t>Location:</t>
  </si>
  <si>
    <t>3. Address Endpoint</t>
  </si>
  <si>
    <t>Start:</t>
  </si>
  <si>
    <t>Destination:</t>
  </si>
  <si>
    <t>Typ:</t>
  </si>
  <si>
    <t>Wien</t>
  </si>
  <si>
    <t>(Anzeige in km)</t>
  </si>
  <si>
    <t>(Zielort oder Zieladresse)</t>
  </si>
  <si>
    <t>(Startort oder Startadresse)</t>
  </si>
  <si>
    <t>(Straße und Hausnummer)</t>
  </si>
  <si>
    <t>(Ort)</t>
  </si>
  <si>
    <t>(PLZ)</t>
  </si>
  <si>
    <t>(Ort oder Stadt)</t>
  </si>
  <si>
    <t>(Ergebnis mit Geokoordinaten)</t>
  </si>
  <si>
    <t>(Enter your API-Key here)</t>
  </si>
  <si>
    <t>Your endpoint:</t>
  </si>
  <si>
    <t>Start</t>
  </si>
  <si>
    <t>Ziel</t>
  </si>
  <si>
    <t>Verkehrsmittel</t>
  </si>
  <si>
    <t>Paris</t>
  </si>
  <si>
    <t>9360 Friesach</t>
  </si>
  <si>
    <t>8114 Friesach</t>
  </si>
  <si>
    <t>trainL</t>
  </si>
  <si>
    <t>train</t>
  </si>
  <si>
    <t>bitte befüllen Sie die grau-hinterlegten Felder, um die API zu testen</t>
  </si>
  <si>
    <t>Halbärthgasse 8</t>
  </si>
  <si>
    <t>Spalte1</t>
  </si>
  <si>
    <t>Distanz</t>
  </si>
  <si>
    <t>trainS</t>
  </si>
  <si>
    <t>e-bus</t>
  </si>
  <si>
    <t>bus</t>
  </si>
  <si>
    <t>flight-economy</t>
  </si>
  <si>
    <t>flight-business</t>
  </si>
  <si>
    <t>flight-firstclass</t>
  </si>
  <si>
    <r>
      <t xml:space="preserve">Verwenden Sie nachfolgende Tabelle als </t>
    </r>
    <r>
      <rPr>
        <b/>
        <u/>
        <sz val="11"/>
        <color rgb="FFFF0000"/>
        <rFont val="Calibri"/>
        <family val="2"/>
        <scheme val="minor"/>
      </rPr>
      <t>Ergebnisliste</t>
    </r>
  </si>
  <si>
    <t>Zeil</t>
  </si>
  <si>
    <r>
      <t xml:space="preserve">Verwenden Sie nachfolgende Tabelle als </t>
    </r>
    <r>
      <rPr>
        <b/>
        <u/>
        <sz val="11"/>
        <color rgb="FFFF0000"/>
        <rFont val="Calibri"/>
        <family val="2"/>
        <scheme val="minor"/>
      </rPr>
      <t>Berechnungstabelle</t>
    </r>
  </si>
  <si>
    <r>
      <t xml:space="preserve">1. Führen Sie hier Berechnungen durch (Angabe von Start, Ziel und Auswahl des Verkehrsmittels) 
2. Kopieren Sie Ihre Ergebnisse in die Ergebnistabelle (gewünschte Zeilen markieren (Spalte A-F) --&gt; STRG+C
3. Gehen Sie in die Ergebnis-Liste -&gt; Rechte Maustaste an gewünschter Position -&gt; 
     </t>
    </r>
    <r>
      <rPr>
        <b/>
        <sz val="11"/>
        <color theme="0" tint="-0.499984740745262"/>
        <rFont val="Calibri"/>
        <family val="2"/>
        <scheme val="minor"/>
      </rPr>
      <t>Inhalte einfügen -&gt; Werte einfügen</t>
    </r>
    <r>
      <rPr>
        <sz val="11"/>
        <color theme="0" tint="-0.499984740745262"/>
        <rFont val="Calibri"/>
        <family val="2"/>
        <scheme val="minor"/>
      </rPr>
      <t>). 
4. Löschen Sie die Daten im Berechnungsblatt anschließend, um Datenabfragen zu minimieren
    (Es stehen maximal 40 Requests pro Minute und 2000 Requests pro Tag zur Verfügung)</t>
    </r>
  </si>
  <si>
    <r>
      <t>kopieren Sie Ihre Ergebnisse in diese Tabelle (</t>
    </r>
    <r>
      <rPr>
        <b/>
        <sz val="11"/>
        <color theme="0" tint="-0.499984740745262"/>
        <rFont val="Calibri"/>
        <family val="2"/>
        <scheme val="minor"/>
      </rPr>
      <t>Rechte Maustaste</t>
    </r>
    <r>
      <rPr>
        <sz val="11"/>
        <color theme="0" tint="-0.499984740745262"/>
        <rFont val="Calibri"/>
        <family val="2"/>
        <scheme val="minor"/>
      </rPr>
      <t xml:space="preserve"> -&gt; </t>
    </r>
    <r>
      <rPr>
        <b/>
        <sz val="11"/>
        <color theme="0" tint="-0.499984740745262"/>
        <rFont val="Calibri"/>
        <family val="2"/>
        <scheme val="minor"/>
      </rPr>
      <t>Inhalte einfügen -&gt; Werte einfügen</t>
    </r>
    <r>
      <rPr>
        <sz val="11"/>
        <color theme="0" tint="-0.499984740745262"/>
        <rFont val="Calibri"/>
        <family val="2"/>
        <scheme val="minor"/>
      </rPr>
      <t>).</t>
    </r>
  </si>
  <si>
    <t>4. Routing Endpoint (for Emissions)</t>
  </si>
  <si>
    <t>(Anzeige in kg CO2eq pro Person)</t>
  </si>
  <si>
    <t>5. Routing Endpoint (for Distance)</t>
  </si>
  <si>
    <t>CO2eq-Emissionen</t>
  </si>
  <si>
    <t>e-car/1</t>
  </si>
  <si>
    <t>e-car/2</t>
  </si>
  <si>
    <t>e-car/3</t>
  </si>
  <si>
    <t>e-car/4</t>
  </si>
  <si>
    <t>e-car/5</t>
  </si>
  <si>
    <t>car/1</t>
  </si>
  <si>
    <t>car/2</t>
  </si>
  <si>
    <t>car/3</t>
  </si>
  <si>
    <t>car/4</t>
  </si>
  <si>
    <t>car/5</t>
  </si>
  <si>
    <t>Zug (Sitzplatz)</t>
  </si>
  <si>
    <t>Zug (Liegewagen)</t>
  </si>
  <si>
    <t>Zug (Schlafwagen)</t>
  </si>
  <si>
    <t>E-Auto (1 Person)</t>
  </si>
  <si>
    <t>E-Auto (2 Personen)</t>
  </si>
  <si>
    <t>E-Auto (3 Personen)</t>
  </si>
  <si>
    <t>E-Auto (4 Personen)</t>
  </si>
  <si>
    <t>E-Auto (&gt;4 Personen)</t>
  </si>
  <si>
    <t>Auto (1 Person)</t>
  </si>
  <si>
    <t>Auto (2 Personen)</t>
  </si>
  <si>
    <t>Auto (3 Personen)</t>
  </si>
  <si>
    <t>Auto (4 Personen)</t>
  </si>
  <si>
    <t>Auto (&gt;4 Personen)</t>
  </si>
  <si>
    <t>E-Bus</t>
  </si>
  <si>
    <t>Bus</t>
  </si>
  <si>
    <t>Flug (Business)</t>
  </si>
  <si>
    <t>Flug (Frist-Class)</t>
  </si>
  <si>
    <t>Flug (Economy)</t>
  </si>
  <si>
    <t>Spalte2</t>
  </si>
  <si>
    <t>Excel-Vorlage Change-Log:</t>
  </si>
  <si>
    <t>v4</t>
  </si>
  <si>
    <t>Belegung für Optionen Auto und E-Auto wurden integriert</t>
  </si>
  <si>
    <t>Verkehrsmittel-Auswahl - lesbare Textfelder</t>
  </si>
  <si>
    <t>Version</t>
  </si>
  <si>
    <t>Datum</t>
  </si>
  <si>
    <t>Änderungen</t>
  </si>
  <si>
    <t>(Typen: train (Zug-Sitzplatz), ..., e-car/2 (E-Auto), car (Auto),  ...)</t>
  </si>
  <si>
    <t>x</t>
  </si>
  <si>
    <t>204.677</t>
  </si>
  <si>
    <t>3.07</t>
  </si>
  <si>
    <t>1132.25</t>
  </si>
  <si>
    <t>330.617</t>
  </si>
  <si>
    <t>129.962</t>
  </si>
  <si>
    <t>16.2</t>
  </si>
  <si>
    <t>Bitte den 40-stelligen API-Key eintragen</t>
  </si>
  <si>
    <t>CarbonTracer (Excel-Vorlage)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</si>
</sst>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1" xfId="0" applyFont="1" applyBorder="1"/>
    <xf numFmtId="0" fontId="7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Protection="1">
      <protection locked="0"/>
    </xf>
    <xf numFmtId="0" fontId="1" fillId="0" borderId="0" xfId="0" applyFont="1" applyAlignment="1">
      <alignment horizontal="right"/>
    </xf>
    <xf numFmtId="0" fontId="0" fillId="0" borderId="0" xfId="0" applyProtection="1">
      <protection locked="0"/>
    </xf>
    <xf numFmtId="0" fontId="1" fillId="0" borderId="2" xfId="0" applyFont="1" applyBorder="1"/>
    <xf numFmtId="0" fontId="8" fillId="3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/>
    </xf>
    <xf numFmtId="0" fontId="0" fillId="4" borderId="4" xfId="0" applyFont="1" applyFill="1" applyBorder="1"/>
    <xf numFmtId="0" fontId="0" fillId="0" borderId="4" xfId="0" applyFont="1" applyBorder="1"/>
    <xf numFmtId="14" fontId="1" fillId="0" borderId="0" xfId="0" applyNumberFormat="1" applyFont="1"/>
    <xf numFmtId="0" fontId="1" fillId="0" borderId="1" xfId="0" applyFont="1" applyBorder="1"/>
    <xf numFmtId="0" fontId="0" fillId="4" borderId="3" xfId="0" applyFont="1" applyFill="1" applyBorder="1"/>
    <xf numFmtId="0" fontId="1" fillId="4" borderId="4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0" fillId="0" borderId="3" xfId="0" applyFont="1" applyBorder="1"/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</cellXfs>
  <cellStyles count="1">
    <cellStyle name="Standard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9DC763-E3A5-42DB-96A3-82FD877ED902}" name="Tabelle3" displayName="Tabelle3" ref="A4:G14" totalsRowShown="0" headerRowDxfId="6">
  <autoFilter ref="A4:G14" xr:uid="{A89DC763-E3A5-42DB-96A3-82FD877ED902}"/>
  <tableColumns count="7">
    <tableColumn id="1" xr3:uid="{E2EFE298-E2F8-45B9-85F5-D3A08CD9C4D6}" name="Start" dataDxfId="5"/>
    <tableColumn id="2" xr3:uid="{C390DBC1-C037-418D-BDEB-D571CDC08479}" name="Ziel" dataDxfId="4"/>
    <tableColumn id="3" xr3:uid="{01DD6061-20C1-473B-A67F-AC88545D949E}" name="Verkehrsmittel" dataDxfId="3"/>
    <tableColumn id="4" xr3:uid="{BA2B7255-C6C7-4DD2-98DC-0D60F4F4BF7B}" name="Spalte1">
      <calculatedColumnFormula>IF(AND(C5&lt;&gt;"",B5&lt;&gt;"",A5&lt;&gt;""),"x","")</calculatedColumnFormula>
    </tableColumn>
    <tableColumn id="5" xr3:uid="{4C910FD4-19AB-458F-8CF5-8C1E34259AB7}" name="Distanz" dataDxfId="1">
      <calculatedColumnFormula>IF(D5="x",_xlfn.WEBSERVICE(SUBSTITUTE(SUBSTITUTE(SUBSTITUTE('Test the API with Excel'!$B$27,"{typ}",Berechnungsblatt!G5),"{start}",Berechnungsblatt!A5),"{destination}",Berechnungsblatt!B5)),"")</calculatedColumnFormula>
    </tableColumn>
    <tableColumn id="6" xr3:uid="{4D062E6E-2857-4C4E-AB55-9FCE08ECA07B}" name="CO2eq-Emissionen" dataDxfId="0">
      <calculatedColumnFormula>IF(D5="x",_xlfn.WEBSERVICE(SUBSTITUTE(SUBSTITUTE(SUBSTITUTE('Test the API with Excel'!$B$20,"{typ}",Berechnungsblatt!G5),"{start}",Berechnungsblatt!A5),"{destination}",Berechnungsblatt!B5)),"")</calculatedColumnFormula>
    </tableColumn>
    <tableColumn id="7" xr3:uid="{0B2BAEEA-4CBA-42C3-9214-65DA570980A3}" name="Spalte2" dataDxfId="2">
      <calculatedColumnFormula>IF(C5 = 'Datenquelle Verkehrsmittel'!$B$2,'Datenquelle Verkehrsmittel'!$A$2,IF(C5 = 'Datenquelle Verkehrsmittel'!$B$3,'Datenquelle Verkehrsmittel'!$A$3,IF(C5 = 'Datenquelle Verkehrsmittel'!$B$4,'Datenquelle Verkehrsmittel'!$A$4,IF(C5 = 'Datenquelle Verkehrsmittel'!$B$5,'Datenquelle Verkehrsmittel'!$A$5,IF(C5 = 'Datenquelle Verkehrsmittel'!$B$6,'Datenquelle Verkehrsmittel'!$A$6,IF(C5 = 'Datenquelle Verkehrsmittel'!$B$7,'Datenquelle Verkehrsmittel'!$A$7,IF(C5 = 'Datenquelle Verkehrsmittel'!$B$8,'Datenquelle Verkehrsmittel'!$A$8,IF(C5 = 'Datenquelle Verkehrsmittel'!$B$9,'Datenquelle Verkehrsmittel'!$A$9,IF(C5 = 'Datenquelle Verkehrsmittel'!$B$10,'Datenquelle Verkehrsmittel'!$A$10,IF(C5 = 'Datenquelle Verkehrsmittel'!$B$11,'Datenquelle Verkehrsmittel'!$A$11,IF(C5 = 'Datenquelle Verkehrsmittel'!$B$12,'Datenquelle Verkehrsmittel'!$A$12,IF(C5 = 'Datenquelle Verkehrsmittel'!$B$13,'Datenquelle Verkehrsmittel'!$A$13,IF(C5 = 'Datenquelle Verkehrsmittel'!$B$14,'Datenquelle Verkehrsmittel'!$A$14,IF(C5 = 'Datenquelle Verkehrsmittel'!$B$15,'Datenquelle Verkehrsmittel'!$A$15,IF(C5 = 'Datenquelle Verkehrsmittel'!$B$16,'Datenquelle Verkehrsmittel'!$A$16,IF(C5 = 'Datenquelle Verkehrsmittel'!$B$17,'Datenquelle Verkehrsmittel'!$A$17,IF(C5 = 'Datenquelle Verkehrsmittel'!$B$18,'Datenquelle Verkehrsmittel'!$A$18,IF(C5 = 'Datenquelle Verkehrsmittel'!$B$19,'Datenquelle Verkehrsmittel'!$A$19,IF(C5 = 'Datenquelle Verkehrsmittel'!$B$1,'Datenquelle Verkehrsmittel'!$A$1,"")))))))))))))))))))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8E636-D5C5-4C81-A0FB-08309FD56C5F}">
  <sheetPr>
    <tabColor rgb="FFFF0000"/>
    <pageSetUpPr fitToPage="1"/>
  </sheetPr>
  <dimension ref="A1:D31"/>
  <sheetViews>
    <sheetView tabSelected="1" zoomScaleNormal="100" workbookViewId="0">
      <selection activeCell="B5" sqref="B5"/>
    </sheetView>
  </sheetViews>
  <sheetFormatPr baseColWidth="10" defaultRowHeight="14.4" x14ac:dyDescent="0.55000000000000004"/>
  <cols>
    <col min="1" max="1" width="29.3125" customWidth="1"/>
    <col min="2" max="2" width="114.3671875" customWidth="1"/>
    <col min="3" max="3" width="49.5234375" style="4" bestFit="1" customWidth="1"/>
  </cols>
  <sheetData>
    <row r="1" spans="1:4" ht="18.600000000000001" thickBot="1" x14ac:dyDescent="0.75">
      <c r="A1" s="16" t="s">
        <v>95</v>
      </c>
      <c r="B1" s="16"/>
      <c r="C1" s="16"/>
      <c r="D1" s="8"/>
    </row>
    <row r="2" spans="1:4" ht="12" customHeight="1" x14ac:dyDescent="0.7">
      <c r="A2" s="7"/>
      <c r="B2" s="7"/>
      <c r="C2" s="7"/>
      <c r="D2" s="7"/>
    </row>
    <row r="3" spans="1:4" ht="18.3" x14ac:dyDescent="0.7">
      <c r="A3" s="15" t="s">
        <v>31</v>
      </c>
      <c r="B3" s="15"/>
      <c r="C3" s="15"/>
      <c r="D3" s="7"/>
    </row>
    <row r="4" spans="1:4" ht="12" customHeight="1" x14ac:dyDescent="0.55000000000000004"/>
    <row r="5" spans="1:4" ht="27.9" customHeight="1" x14ac:dyDescent="0.55000000000000004">
      <c r="A5" s="5" t="s">
        <v>0</v>
      </c>
      <c r="B5" s="9" t="s">
        <v>94</v>
      </c>
      <c r="C5" s="6" t="s">
        <v>21</v>
      </c>
    </row>
    <row r="7" spans="1:4" x14ac:dyDescent="0.55000000000000004">
      <c r="A7" s="1" t="s">
        <v>1</v>
      </c>
    </row>
    <row r="8" spans="1:4" x14ac:dyDescent="0.55000000000000004">
      <c r="A8" t="s">
        <v>22</v>
      </c>
      <c r="B8" s="3" t="str">
        <f>"https://api.carbontracer.uni-graz.at/excel/location/" &amp; $B$5 &amp;"/{location}"</f>
        <v>https://api.carbontracer.uni-graz.at/excel/location/Bitte den 40-stelligen API-Key eintragen/{location}</v>
      </c>
    </row>
    <row r="9" spans="1:4" x14ac:dyDescent="0.55000000000000004">
      <c r="A9" t="s">
        <v>7</v>
      </c>
      <c r="B9" s="11" t="s">
        <v>2</v>
      </c>
      <c r="C9" s="4" t="s">
        <v>19</v>
      </c>
    </row>
    <row r="10" spans="1:4" x14ac:dyDescent="0.55000000000000004">
      <c r="A10" s="1" t="s">
        <v>3</v>
      </c>
      <c r="B10" s="2" t="e">
        <f>_xlfn.WEBSERVICE(SUBSTITUTE(B8,"{location}",B9))</f>
        <v>#VALUE!</v>
      </c>
      <c r="C10" s="4" t="s">
        <v>20</v>
      </c>
    </row>
    <row r="12" spans="1:4" x14ac:dyDescent="0.55000000000000004">
      <c r="A12" s="1" t="s">
        <v>8</v>
      </c>
    </row>
    <row r="13" spans="1:4" x14ac:dyDescent="0.55000000000000004">
      <c r="A13" t="s">
        <v>22</v>
      </c>
      <c r="B13" s="3" t="str">
        <f>"https://api.carbontracer.uni-graz.at/excel/address/" &amp; $B$5 &amp;"/{postalCode}/{city}/{street}"</f>
        <v>https://api.carbontracer.uni-graz.at/excel/address/Bitte den 40-stelligen API-Key eintragen/{postalCode}/{city}/{street}</v>
      </c>
    </row>
    <row r="14" spans="1:4" x14ac:dyDescent="0.55000000000000004">
      <c r="A14" t="s">
        <v>4</v>
      </c>
      <c r="B14" s="10">
        <v>8010</v>
      </c>
      <c r="C14" s="4" t="s">
        <v>18</v>
      </c>
    </row>
    <row r="15" spans="1:4" x14ac:dyDescent="0.55000000000000004">
      <c r="A15" t="s">
        <v>5</v>
      </c>
      <c r="B15" s="10" t="s">
        <v>2</v>
      </c>
      <c r="C15" s="4" t="s">
        <v>17</v>
      </c>
    </row>
    <row r="16" spans="1:4" x14ac:dyDescent="0.55000000000000004">
      <c r="A16" t="s">
        <v>6</v>
      </c>
      <c r="B16" s="10" t="s">
        <v>32</v>
      </c>
      <c r="C16" s="4" t="s">
        <v>16</v>
      </c>
    </row>
    <row r="17" spans="1:3" x14ac:dyDescent="0.55000000000000004">
      <c r="A17" s="1" t="s">
        <v>3</v>
      </c>
      <c r="B17" s="2" t="e">
        <f>_xlfn.WEBSERVICE(SUBSTITUTE(SUBSTITUTE(SUBSTITUTE(B13,"{postalCode}",B14),"{city}",B15),"{street}",B16))</f>
        <v>#VALUE!</v>
      </c>
    </row>
    <row r="19" spans="1:3" x14ac:dyDescent="0.55000000000000004">
      <c r="A19" s="1" t="s">
        <v>46</v>
      </c>
    </row>
    <row r="20" spans="1:3" x14ac:dyDescent="0.55000000000000004">
      <c r="A20" t="s">
        <v>22</v>
      </c>
      <c r="B20" s="3" t="str">
        <f>"https://api.carbontracer.uni-graz.at/excel/routing/co2/" &amp; $B$5 &amp;"/{typ}/{start}/{destination}"</f>
        <v>https://api.carbontracer.uni-graz.at/excel/routing/co2/Bitte den 40-stelligen API-Key eintragen/{typ}/{start}/{destination}</v>
      </c>
    </row>
    <row r="21" spans="1:3" x14ac:dyDescent="0.55000000000000004">
      <c r="A21" t="s">
        <v>11</v>
      </c>
      <c r="B21" s="10" t="s">
        <v>51</v>
      </c>
      <c r="C21" s="4" t="s">
        <v>86</v>
      </c>
    </row>
    <row r="22" spans="1:3" x14ac:dyDescent="0.55000000000000004">
      <c r="A22" t="s">
        <v>9</v>
      </c>
      <c r="B22" s="10" t="s">
        <v>2</v>
      </c>
      <c r="C22" s="4" t="s">
        <v>15</v>
      </c>
    </row>
    <row r="23" spans="1:3" x14ac:dyDescent="0.55000000000000004">
      <c r="A23" t="s">
        <v>10</v>
      </c>
      <c r="B23" s="10" t="s">
        <v>12</v>
      </c>
      <c r="C23" s="4" t="s">
        <v>14</v>
      </c>
    </row>
    <row r="24" spans="1:3" x14ac:dyDescent="0.55000000000000004">
      <c r="A24" s="1" t="s">
        <v>3</v>
      </c>
      <c r="B24" s="2" t="e">
        <f>_xlfn.WEBSERVICE(SUBSTITUTE(SUBSTITUTE(SUBSTITUTE(B20,"{typ}",B21),"{start}",B22),"{destination}",B23))</f>
        <v>#VALUE!</v>
      </c>
      <c r="C24" s="4" t="s">
        <v>47</v>
      </c>
    </row>
    <row r="26" spans="1:3" x14ac:dyDescent="0.55000000000000004">
      <c r="A26" s="1" t="s">
        <v>48</v>
      </c>
    </row>
    <row r="27" spans="1:3" x14ac:dyDescent="0.55000000000000004">
      <c r="A27" t="s">
        <v>22</v>
      </c>
      <c r="B27" s="3" t="str">
        <f>"https://api.carbontracer.uni-graz.at/excel/routing/distance/" &amp; $B$5 &amp;"/{typ}/{start}/{destination}"</f>
        <v>https://api.carbontracer.uni-graz.at/excel/routing/distance/Bitte den 40-stelligen API-Key eintragen/{typ}/{start}/{destination}</v>
      </c>
    </row>
    <row r="28" spans="1:3" x14ac:dyDescent="0.55000000000000004">
      <c r="A28" t="s">
        <v>11</v>
      </c>
      <c r="B28" s="10" t="s">
        <v>51</v>
      </c>
      <c r="C28" s="4" t="s">
        <v>86</v>
      </c>
    </row>
    <row r="29" spans="1:3" x14ac:dyDescent="0.55000000000000004">
      <c r="A29" t="s">
        <v>9</v>
      </c>
      <c r="B29" s="10" t="s">
        <v>2</v>
      </c>
      <c r="C29" s="4" t="s">
        <v>15</v>
      </c>
    </row>
    <row r="30" spans="1:3" x14ac:dyDescent="0.55000000000000004">
      <c r="A30" t="s">
        <v>10</v>
      </c>
      <c r="B30" s="10" t="s">
        <v>12</v>
      </c>
      <c r="C30" s="4" t="s">
        <v>14</v>
      </c>
    </row>
    <row r="31" spans="1:3" x14ac:dyDescent="0.55000000000000004">
      <c r="A31" s="1" t="s">
        <v>3</v>
      </c>
      <c r="B31" s="2" t="e">
        <f>_xlfn.WEBSERVICE(SUBSTITUTE(SUBSTITUTE(SUBSTITUTE(B27,"{typ}",B28),"{start}",B29),"{destination}",B30))</f>
        <v>#VALUE!</v>
      </c>
      <c r="C31" s="4" t="s">
        <v>13</v>
      </c>
    </row>
  </sheetData>
  <sheetProtection sheet="1" objects="1" scenarios="1" selectLockedCells="1"/>
  <mergeCells count="2">
    <mergeCell ref="A3:C3"/>
    <mergeCell ref="A1:C1"/>
  </mergeCells>
  <pageMargins left="0.70866141732283472" right="0.70866141732283472" top="0.78740157480314965" bottom="0.78740157480314965" header="0.31496062992125984" footer="0.31496062992125984"/>
  <pageSetup paperSize="9" scale="7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86210-128A-4079-A66D-E21D72D04915}">
  <sheetPr>
    <tabColor rgb="FF92D050"/>
  </sheetPr>
  <dimension ref="A1:G17"/>
  <sheetViews>
    <sheetView workbookViewId="0">
      <selection activeCell="A8" sqref="A8"/>
    </sheetView>
  </sheetViews>
  <sheetFormatPr baseColWidth="10" defaultRowHeight="14.4" x14ac:dyDescent="0.55000000000000004"/>
  <cols>
    <col min="1" max="1" width="25.83984375" customWidth="1"/>
    <col min="2" max="2" width="29.89453125" customWidth="1"/>
    <col min="3" max="3" width="22.5234375" customWidth="1"/>
    <col min="4" max="4" width="22.5234375" hidden="1" customWidth="1"/>
    <col min="5" max="5" width="22.5234375" customWidth="1"/>
    <col min="6" max="6" width="18.41796875" customWidth="1"/>
    <col min="7" max="7" width="13.578125" hidden="1" customWidth="1"/>
  </cols>
  <sheetData>
    <row r="1" spans="1:7" x14ac:dyDescent="0.55000000000000004">
      <c r="A1" s="18" t="s">
        <v>43</v>
      </c>
      <c r="B1" s="18"/>
      <c r="C1" s="18"/>
      <c r="D1" s="18"/>
      <c r="E1" s="18"/>
      <c r="F1" s="18"/>
    </row>
    <row r="2" spans="1:7" ht="87.9" customHeight="1" x14ac:dyDescent="0.55000000000000004">
      <c r="A2" s="17" t="s">
        <v>44</v>
      </c>
      <c r="B2" s="17"/>
      <c r="C2" s="17"/>
      <c r="D2" s="17"/>
      <c r="E2" s="17"/>
      <c r="F2" s="17"/>
    </row>
    <row r="4" spans="1:7" x14ac:dyDescent="0.55000000000000004">
      <c r="A4" s="1" t="s">
        <v>23</v>
      </c>
      <c r="B4" s="1" t="s">
        <v>24</v>
      </c>
      <c r="C4" s="1" t="s">
        <v>25</v>
      </c>
      <c r="D4" s="1" t="s">
        <v>33</v>
      </c>
      <c r="E4" s="1" t="s">
        <v>34</v>
      </c>
      <c r="F4" s="1" t="s">
        <v>49</v>
      </c>
      <c r="G4" s="1" t="s">
        <v>78</v>
      </c>
    </row>
    <row r="5" spans="1:7" x14ac:dyDescent="0.55000000000000004">
      <c r="A5" s="13" t="s">
        <v>2</v>
      </c>
      <c r="B5" s="13" t="s">
        <v>12</v>
      </c>
      <c r="C5" s="13" t="s">
        <v>60</v>
      </c>
      <c r="D5" t="str">
        <f t="shared" ref="D5:D17" si="0">IF(AND(C5&lt;&gt;"",B5&lt;&gt;"",A5&lt;&gt;""),"x","")</f>
        <v>x</v>
      </c>
      <c r="E5" s="12" t="e">
        <f>IF(D5="x",_xlfn.WEBSERVICE(SUBSTITUTE(SUBSTITUTE(SUBSTITUTE('Test the API with Excel'!$B$27,"{typ}",Berechnungsblatt!G5),"{start}",Berechnungsblatt!A5),"{destination}",Berechnungsblatt!B5)),"")</f>
        <v>#VALUE!</v>
      </c>
      <c r="F5" s="12" t="e">
        <f>IF(D5="x",_xlfn.WEBSERVICE(SUBSTITUTE(SUBSTITUTE(SUBSTITUTE('Test the API with Excel'!$B$20,"{typ}",Berechnungsblatt!G5),"{start}",Berechnungsblatt!A5),"{destination}",Berechnungsblatt!B5)),"")</f>
        <v>#VALUE!</v>
      </c>
      <c r="G5" t="str">
        <f>IF(C5 = 'Datenquelle Verkehrsmittel'!$B$2,'Datenquelle Verkehrsmittel'!$A$2,IF(C5 = 'Datenquelle Verkehrsmittel'!$B$3,'Datenquelle Verkehrsmittel'!$A$3,IF(C5 = 'Datenquelle Verkehrsmittel'!$B$4,'Datenquelle Verkehrsmittel'!$A$4,IF(C5 = 'Datenquelle Verkehrsmittel'!$B$5,'Datenquelle Verkehrsmittel'!$A$5,IF(C5 = 'Datenquelle Verkehrsmittel'!$B$6,'Datenquelle Verkehrsmittel'!$A$6,IF(C5 = 'Datenquelle Verkehrsmittel'!$B$7,'Datenquelle Verkehrsmittel'!$A$7,IF(C5 = 'Datenquelle Verkehrsmittel'!$B$8,'Datenquelle Verkehrsmittel'!$A$8,IF(C5 = 'Datenquelle Verkehrsmittel'!$B$9,'Datenquelle Verkehrsmittel'!$A$9,IF(C5 = 'Datenquelle Verkehrsmittel'!$B$10,'Datenquelle Verkehrsmittel'!$A$10,IF(C5 = 'Datenquelle Verkehrsmittel'!$B$11,'Datenquelle Verkehrsmittel'!$A$11,IF(C5 = 'Datenquelle Verkehrsmittel'!$B$12,'Datenquelle Verkehrsmittel'!$A$12,IF(C5 = 'Datenquelle Verkehrsmittel'!$B$13,'Datenquelle Verkehrsmittel'!$A$13,IF(C5 = 'Datenquelle Verkehrsmittel'!$B$14,'Datenquelle Verkehrsmittel'!$A$14,IF(C5 = 'Datenquelle Verkehrsmittel'!$B$15,'Datenquelle Verkehrsmittel'!$A$15,IF(C5 = 'Datenquelle Verkehrsmittel'!$B$16,'Datenquelle Verkehrsmittel'!$A$16,IF(C5 = 'Datenquelle Verkehrsmittel'!$B$17,'Datenquelle Verkehrsmittel'!$A$17,IF(C5 = 'Datenquelle Verkehrsmittel'!$B$18,'Datenquelle Verkehrsmittel'!$A$18,IF(C5 = 'Datenquelle Verkehrsmittel'!$B$19,'Datenquelle Verkehrsmittel'!$A$19,IF(C5 = 'Datenquelle Verkehrsmittel'!$B$1,'Datenquelle Verkehrsmittel'!$A$1,"")))))))))))))))))))</f>
        <v>train</v>
      </c>
    </row>
    <row r="6" spans="1:7" x14ac:dyDescent="0.55000000000000004">
      <c r="A6" s="13" t="s">
        <v>12</v>
      </c>
      <c r="B6" s="13" t="s">
        <v>26</v>
      </c>
      <c r="C6" s="13" t="s">
        <v>77</v>
      </c>
      <c r="D6" t="str">
        <f t="shared" si="0"/>
        <v>x</v>
      </c>
      <c r="E6" s="12" t="e">
        <f>IF(D6="x",_xlfn.WEBSERVICE(SUBSTITUTE(SUBSTITUTE(SUBSTITUTE('Test the API with Excel'!$B$27,"{typ}",Berechnungsblatt!G6),"{start}",Berechnungsblatt!A6),"{destination}",Berechnungsblatt!B6)),"")</f>
        <v>#VALUE!</v>
      </c>
      <c r="F6" s="12" t="e">
        <f>IF(D6="x",_xlfn.WEBSERVICE(SUBSTITUTE(SUBSTITUTE(SUBSTITUTE('Test the API with Excel'!$B$20,"{typ}",Berechnungsblatt!G6),"{start}",Berechnungsblatt!A6),"{destination}",Berechnungsblatt!B6)),"")</f>
        <v>#VALUE!</v>
      </c>
      <c r="G6" t="str">
        <f>IF(C6 = 'Datenquelle Verkehrsmittel'!$B$2,'Datenquelle Verkehrsmittel'!$A$2,IF(C6 = 'Datenquelle Verkehrsmittel'!$B$3,'Datenquelle Verkehrsmittel'!$A$3,IF(C6 = 'Datenquelle Verkehrsmittel'!$B$4,'Datenquelle Verkehrsmittel'!$A$4,IF(C6 = 'Datenquelle Verkehrsmittel'!$B$5,'Datenquelle Verkehrsmittel'!$A$5,IF(C6 = 'Datenquelle Verkehrsmittel'!$B$6,'Datenquelle Verkehrsmittel'!$A$6,IF(C6 = 'Datenquelle Verkehrsmittel'!$B$7,'Datenquelle Verkehrsmittel'!$A$7,IF(C6 = 'Datenquelle Verkehrsmittel'!$B$8,'Datenquelle Verkehrsmittel'!$A$8,IF(C6 = 'Datenquelle Verkehrsmittel'!$B$9,'Datenquelle Verkehrsmittel'!$A$9,IF(C6 = 'Datenquelle Verkehrsmittel'!$B$10,'Datenquelle Verkehrsmittel'!$A$10,IF(C6 = 'Datenquelle Verkehrsmittel'!$B$11,'Datenquelle Verkehrsmittel'!$A$11,IF(C6 = 'Datenquelle Verkehrsmittel'!$B$12,'Datenquelle Verkehrsmittel'!$A$12,IF(C6 = 'Datenquelle Verkehrsmittel'!$B$13,'Datenquelle Verkehrsmittel'!$A$13,IF(C6 = 'Datenquelle Verkehrsmittel'!$B$14,'Datenquelle Verkehrsmittel'!$A$14,IF(C6 = 'Datenquelle Verkehrsmittel'!$B$15,'Datenquelle Verkehrsmittel'!$A$15,IF(C6 = 'Datenquelle Verkehrsmittel'!$B$16,'Datenquelle Verkehrsmittel'!$A$16,IF(C6 = 'Datenquelle Verkehrsmittel'!$B$17,'Datenquelle Verkehrsmittel'!$A$17,IF(C6 = 'Datenquelle Verkehrsmittel'!$B$18,'Datenquelle Verkehrsmittel'!$A$18,IF(C6 = 'Datenquelle Verkehrsmittel'!$B$19,'Datenquelle Verkehrsmittel'!$A$19,IF(C6 = 'Datenquelle Verkehrsmittel'!$B$1,'Datenquelle Verkehrsmittel'!$A$1,"")))))))))))))))))))</f>
        <v>flight-economy</v>
      </c>
    </row>
    <row r="7" spans="1:7" x14ac:dyDescent="0.55000000000000004">
      <c r="A7" s="13" t="s">
        <v>27</v>
      </c>
      <c r="B7" s="13" t="s">
        <v>28</v>
      </c>
      <c r="C7" s="13" t="s">
        <v>69</v>
      </c>
      <c r="D7" t="str">
        <f t="shared" si="0"/>
        <v>x</v>
      </c>
      <c r="E7" s="12" t="e">
        <f>IF(D7="x",_xlfn.WEBSERVICE(SUBSTITUTE(SUBSTITUTE(SUBSTITUTE('Test the API with Excel'!$B$27,"{typ}",Berechnungsblatt!G7),"{start}",Berechnungsblatt!A7),"{destination}",Berechnungsblatt!B7)),"")</f>
        <v>#VALUE!</v>
      </c>
      <c r="F7" s="12" t="e">
        <f>IF(D7="x",_xlfn.WEBSERVICE(SUBSTITUTE(SUBSTITUTE(SUBSTITUTE('Test the API with Excel'!$B$20,"{typ}",Berechnungsblatt!G7),"{start}",Berechnungsblatt!A7),"{destination}",Berechnungsblatt!B7)),"")</f>
        <v>#VALUE!</v>
      </c>
      <c r="G7" t="str">
        <f>IF(C7 = 'Datenquelle Verkehrsmittel'!$B$2,'Datenquelle Verkehrsmittel'!$A$2,IF(C7 = 'Datenquelle Verkehrsmittel'!$B$3,'Datenquelle Verkehrsmittel'!$A$3,IF(C7 = 'Datenquelle Verkehrsmittel'!$B$4,'Datenquelle Verkehrsmittel'!$A$4,IF(C7 = 'Datenquelle Verkehrsmittel'!$B$5,'Datenquelle Verkehrsmittel'!$A$5,IF(C7 = 'Datenquelle Verkehrsmittel'!$B$6,'Datenquelle Verkehrsmittel'!$A$6,IF(C7 = 'Datenquelle Verkehrsmittel'!$B$7,'Datenquelle Verkehrsmittel'!$A$7,IF(C7 = 'Datenquelle Verkehrsmittel'!$B$8,'Datenquelle Verkehrsmittel'!$A$8,IF(C7 = 'Datenquelle Verkehrsmittel'!$B$9,'Datenquelle Verkehrsmittel'!$A$9,IF(C7 = 'Datenquelle Verkehrsmittel'!$B$10,'Datenquelle Verkehrsmittel'!$A$10,IF(C7 = 'Datenquelle Verkehrsmittel'!$B$11,'Datenquelle Verkehrsmittel'!$A$11,IF(C7 = 'Datenquelle Verkehrsmittel'!$B$12,'Datenquelle Verkehrsmittel'!$A$12,IF(C7 = 'Datenquelle Verkehrsmittel'!$B$13,'Datenquelle Verkehrsmittel'!$A$13,IF(C7 = 'Datenquelle Verkehrsmittel'!$B$14,'Datenquelle Verkehrsmittel'!$A$14,IF(C7 = 'Datenquelle Verkehrsmittel'!$B$15,'Datenquelle Verkehrsmittel'!$A$15,IF(C7 = 'Datenquelle Verkehrsmittel'!$B$16,'Datenquelle Verkehrsmittel'!$A$16,IF(C7 = 'Datenquelle Verkehrsmittel'!$B$17,'Datenquelle Verkehrsmittel'!$A$17,IF(C7 = 'Datenquelle Verkehrsmittel'!$B$18,'Datenquelle Verkehrsmittel'!$A$18,IF(C7 = 'Datenquelle Verkehrsmittel'!$B$19,'Datenquelle Verkehrsmittel'!$A$19,IF(C7 = 'Datenquelle Verkehrsmittel'!$B$1,'Datenquelle Verkehrsmittel'!$A$1,"")))))))))))))))))))</f>
        <v>car/2</v>
      </c>
    </row>
    <row r="8" spans="1:7" x14ac:dyDescent="0.55000000000000004">
      <c r="A8" s="13"/>
      <c r="B8" s="13"/>
      <c r="C8" s="13"/>
      <c r="D8" t="str">
        <f t="shared" si="0"/>
        <v/>
      </c>
      <c r="E8" s="12" t="str">
        <f>IF(D8="x",_xlfn.WEBSERVICE(SUBSTITUTE(SUBSTITUTE(SUBSTITUTE('Test the API with Excel'!$B$27,"{typ}",Berechnungsblatt!G8),"{start}",Berechnungsblatt!A8),"{destination}",Berechnungsblatt!B8)),"")</f>
        <v/>
      </c>
      <c r="F8" s="12" t="str">
        <f>IF(D8="x",_xlfn.WEBSERVICE(SUBSTITUTE(SUBSTITUTE(SUBSTITUTE('Test the API with Excel'!$B$20,"{typ}",Berechnungsblatt!G8),"{start}",Berechnungsblatt!A8),"{destination}",Berechnungsblatt!B8)),"")</f>
        <v/>
      </c>
      <c r="G8">
        <f>IF(C8 = 'Datenquelle Verkehrsmittel'!$B$2,'Datenquelle Verkehrsmittel'!$A$2,IF(C8 = 'Datenquelle Verkehrsmittel'!$B$3,'Datenquelle Verkehrsmittel'!$A$3,IF(C8 = 'Datenquelle Verkehrsmittel'!$B$4,'Datenquelle Verkehrsmittel'!$A$4,IF(C8 = 'Datenquelle Verkehrsmittel'!$B$5,'Datenquelle Verkehrsmittel'!$A$5,IF(C8 = 'Datenquelle Verkehrsmittel'!$B$6,'Datenquelle Verkehrsmittel'!$A$6,IF(C8 = 'Datenquelle Verkehrsmittel'!$B$7,'Datenquelle Verkehrsmittel'!$A$7,IF(C8 = 'Datenquelle Verkehrsmittel'!$B$8,'Datenquelle Verkehrsmittel'!$A$8,IF(C8 = 'Datenquelle Verkehrsmittel'!$B$9,'Datenquelle Verkehrsmittel'!$A$9,IF(C8 = 'Datenquelle Verkehrsmittel'!$B$10,'Datenquelle Verkehrsmittel'!$A$10,IF(C8 = 'Datenquelle Verkehrsmittel'!$B$11,'Datenquelle Verkehrsmittel'!$A$11,IF(C8 = 'Datenquelle Verkehrsmittel'!$B$12,'Datenquelle Verkehrsmittel'!$A$12,IF(C8 = 'Datenquelle Verkehrsmittel'!$B$13,'Datenquelle Verkehrsmittel'!$A$13,IF(C8 = 'Datenquelle Verkehrsmittel'!$B$14,'Datenquelle Verkehrsmittel'!$A$14,IF(C8 = 'Datenquelle Verkehrsmittel'!$B$15,'Datenquelle Verkehrsmittel'!$A$15,IF(C8 = 'Datenquelle Verkehrsmittel'!$B$16,'Datenquelle Verkehrsmittel'!$A$16,IF(C8 = 'Datenquelle Verkehrsmittel'!$B$17,'Datenquelle Verkehrsmittel'!$A$17,IF(C8 = 'Datenquelle Verkehrsmittel'!$B$18,'Datenquelle Verkehrsmittel'!$A$18,IF(C8 = 'Datenquelle Verkehrsmittel'!$B$19,'Datenquelle Verkehrsmittel'!$A$19,IF(C8 = 'Datenquelle Verkehrsmittel'!$B$1,'Datenquelle Verkehrsmittel'!$A$1,"")))))))))))))))))))</f>
        <v>0</v>
      </c>
    </row>
    <row r="9" spans="1:7" x14ac:dyDescent="0.55000000000000004">
      <c r="A9" s="13"/>
      <c r="B9" s="13"/>
      <c r="C9" s="13"/>
      <c r="D9" t="str">
        <f t="shared" si="0"/>
        <v/>
      </c>
      <c r="E9" s="12" t="str">
        <f>IF(D9="x",_xlfn.WEBSERVICE(SUBSTITUTE(SUBSTITUTE(SUBSTITUTE('Test the API with Excel'!$B$27,"{typ}",Berechnungsblatt!G9),"{start}",Berechnungsblatt!A9),"{destination}",Berechnungsblatt!B9)),"")</f>
        <v/>
      </c>
      <c r="F9" s="12" t="str">
        <f>IF(D9="x",_xlfn.WEBSERVICE(SUBSTITUTE(SUBSTITUTE(SUBSTITUTE('Test the API with Excel'!$B$20,"{typ}",Berechnungsblatt!G9),"{start}",Berechnungsblatt!A9),"{destination}",Berechnungsblatt!B9)),"")</f>
        <v/>
      </c>
      <c r="G9">
        <f>IF(C9 = 'Datenquelle Verkehrsmittel'!$B$2,'Datenquelle Verkehrsmittel'!$A$2,IF(C9 = 'Datenquelle Verkehrsmittel'!$B$3,'Datenquelle Verkehrsmittel'!$A$3,IF(C9 = 'Datenquelle Verkehrsmittel'!$B$4,'Datenquelle Verkehrsmittel'!$A$4,IF(C9 = 'Datenquelle Verkehrsmittel'!$B$5,'Datenquelle Verkehrsmittel'!$A$5,IF(C9 = 'Datenquelle Verkehrsmittel'!$B$6,'Datenquelle Verkehrsmittel'!$A$6,IF(C9 = 'Datenquelle Verkehrsmittel'!$B$7,'Datenquelle Verkehrsmittel'!$A$7,IF(C9 = 'Datenquelle Verkehrsmittel'!$B$8,'Datenquelle Verkehrsmittel'!$A$8,IF(C9 = 'Datenquelle Verkehrsmittel'!$B$9,'Datenquelle Verkehrsmittel'!$A$9,IF(C9 = 'Datenquelle Verkehrsmittel'!$B$10,'Datenquelle Verkehrsmittel'!$A$10,IF(C9 = 'Datenquelle Verkehrsmittel'!$B$11,'Datenquelle Verkehrsmittel'!$A$11,IF(C9 = 'Datenquelle Verkehrsmittel'!$B$12,'Datenquelle Verkehrsmittel'!$A$12,IF(C9 = 'Datenquelle Verkehrsmittel'!$B$13,'Datenquelle Verkehrsmittel'!$A$13,IF(C9 = 'Datenquelle Verkehrsmittel'!$B$14,'Datenquelle Verkehrsmittel'!$A$14,IF(C9 = 'Datenquelle Verkehrsmittel'!$B$15,'Datenquelle Verkehrsmittel'!$A$15,IF(C9 = 'Datenquelle Verkehrsmittel'!$B$16,'Datenquelle Verkehrsmittel'!$A$16,IF(C9 = 'Datenquelle Verkehrsmittel'!$B$17,'Datenquelle Verkehrsmittel'!$A$17,IF(C9 = 'Datenquelle Verkehrsmittel'!$B$18,'Datenquelle Verkehrsmittel'!$A$18,IF(C9 = 'Datenquelle Verkehrsmittel'!$B$19,'Datenquelle Verkehrsmittel'!$A$19,IF(C9 = 'Datenquelle Verkehrsmittel'!$B$1,'Datenquelle Verkehrsmittel'!$A$1,"")))))))))))))))))))</f>
        <v>0</v>
      </c>
    </row>
    <row r="10" spans="1:7" x14ac:dyDescent="0.55000000000000004">
      <c r="A10" s="13"/>
      <c r="B10" s="13"/>
      <c r="C10" s="13"/>
      <c r="D10" t="str">
        <f t="shared" si="0"/>
        <v/>
      </c>
      <c r="E10" s="12" t="str">
        <f>IF(D10="x",_xlfn.WEBSERVICE(SUBSTITUTE(SUBSTITUTE(SUBSTITUTE('Test the API with Excel'!$B$27,"{typ}",Berechnungsblatt!G10),"{start}",Berechnungsblatt!A10),"{destination}",Berechnungsblatt!B10)),"")</f>
        <v/>
      </c>
      <c r="F10" s="12" t="str">
        <f>IF(D10="x",_xlfn.WEBSERVICE(SUBSTITUTE(SUBSTITUTE(SUBSTITUTE('Test the API with Excel'!$B$20,"{typ}",Berechnungsblatt!G10),"{start}",Berechnungsblatt!A10),"{destination}",Berechnungsblatt!B10)),"")</f>
        <v/>
      </c>
      <c r="G10">
        <f>IF(C10 = 'Datenquelle Verkehrsmittel'!$B$2,'Datenquelle Verkehrsmittel'!$A$2,IF(C10 = 'Datenquelle Verkehrsmittel'!$B$3,'Datenquelle Verkehrsmittel'!$A$3,IF(C10 = 'Datenquelle Verkehrsmittel'!$B$4,'Datenquelle Verkehrsmittel'!$A$4,IF(C10 = 'Datenquelle Verkehrsmittel'!$B$5,'Datenquelle Verkehrsmittel'!$A$5,IF(C10 = 'Datenquelle Verkehrsmittel'!$B$6,'Datenquelle Verkehrsmittel'!$A$6,IF(C10 = 'Datenquelle Verkehrsmittel'!$B$7,'Datenquelle Verkehrsmittel'!$A$7,IF(C10 = 'Datenquelle Verkehrsmittel'!$B$8,'Datenquelle Verkehrsmittel'!$A$8,IF(C10 = 'Datenquelle Verkehrsmittel'!$B$9,'Datenquelle Verkehrsmittel'!$A$9,IF(C10 = 'Datenquelle Verkehrsmittel'!$B$10,'Datenquelle Verkehrsmittel'!$A$10,IF(C10 = 'Datenquelle Verkehrsmittel'!$B$11,'Datenquelle Verkehrsmittel'!$A$11,IF(C10 = 'Datenquelle Verkehrsmittel'!$B$12,'Datenquelle Verkehrsmittel'!$A$12,IF(C10 = 'Datenquelle Verkehrsmittel'!$B$13,'Datenquelle Verkehrsmittel'!$A$13,IF(C10 = 'Datenquelle Verkehrsmittel'!$B$14,'Datenquelle Verkehrsmittel'!$A$14,IF(C10 = 'Datenquelle Verkehrsmittel'!$B$15,'Datenquelle Verkehrsmittel'!$A$15,IF(C10 = 'Datenquelle Verkehrsmittel'!$B$16,'Datenquelle Verkehrsmittel'!$A$16,IF(C10 = 'Datenquelle Verkehrsmittel'!$B$17,'Datenquelle Verkehrsmittel'!$A$17,IF(C10 = 'Datenquelle Verkehrsmittel'!$B$18,'Datenquelle Verkehrsmittel'!$A$18,IF(C10 = 'Datenquelle Verkehrsmittel'!$B$19,'Datenquelle Verkehrsmittel'!$A$19,IF(C10 = 'Datenquelle Verkehrsmittel'!$B$1,'Datenquelle Verkehrsmittel'!$A$1,"")))))))))))))))))))</f>
        <v>0</v>
      </c>
    </row>
    <row r="11" spans="1:7" x14ac:dyDescent="0.55000000000000004">
      <c r="A11" s="13"/>
      <c r="B11" s="13"/>
      <c r="C11" s="13"/>
      <c r="D11" t="str">
        <f>IF(AND(C11&lt;&gt;"",B11&lt;&gt;"",A11&lt;&gt;""),"x","")</f>
        <v/>
      </c>
      <c r="E11" s="12" t="str">
        <f>IF(D11="x",_xlfn.WEBSERVICE(SUBSTITUTE(SUBSTITUTE(SUBSTITUTE('Test the API with Excel'!$B$27,"{typ}",Berechnungsblatt!G11),"{start}",Berechnungsblatt!A11),"{destination}",Berechnungsblatt!B11)),"")</f>
        <v/>
      </c>
      <c r="F11" s="12" t="str">
        <f>IF(D11="x",_xlfn.WEBSERVICE(SUBSTITUTE(SUBSTITUTE(SUBSTITUTE('Test the API with Excel'!$B$20,"{typ}",Berechnungsblatt!G11),"{start}",Berechnungsblatt!A11),"{destination}",Berechnungsblatt!B11)),"")</f>
        <v/>
      </c>
      <c r="G11">
        <f>IF(C11 = 'Datenquelle Verkehrsmittel'!$B$2,'Datenquelle Verkehrsmittel'!$A$2,IF(C11 = 'Datenquelle Verkehrsmittel'!$B$3,'Datenquelle Verkehrsmittel'!$A$3,IF(C11 = 'Datenquelle Verkehrsmittel'!$B$4,'Datenquelle Verkehrsmittel'!$A$4,IF(C11 = 'Datenquelle Verkehrsmittel'!$B$5,'Datenquelle Verkehrsmittel'!$A$5,IF(C11 = 'Datenquelle Verkehrsmittel'!$B$6,'Datenquelle Verkehrsmittel'!$A$6,IF(C11 = 'Datenquelle Verkehrsmittel'!$B$7,'Datenquelle Verkehrsmittel'!$A$7,IF(C11 = 'Datenquelle Verkehrsmittel'!$B$8,'Datenquelle Verkehrsmittel'!$A$8,IF(C11 = 'Datenquelle Verkehrsmittel'!$B$9,'Datenquelle Verkehrsmittel'!$A$9,IF(C11 = 'Datenquelle Verkehrsmittel'!$B$10,'Datenquelle Verkehrsmittel'!$A$10,IF(C11 = 'Datenquelle Verkehrsmittel'!$B$11,'Datenquelle Verkehrsmittel'!$A$11,IF(C11 = 'Datenquelle Verkehrsmittel'!$B$12,'Datenquelle Verkehrsmittel'!$A$12,IF(C11 = 'Datenquelle Verkehrsmittel'!$B$13,'Datenquelle Verkehrsmittel'!$A$13,IF(C11 = 'Datenquelle Verkehrsmittel'!$B$14,'Datenquelle Verkehrsmittel'!$A$14,IF(C11 = 'Datenquelle Verkehrsmittel'!$B$15,'Datenquelle Verkehrsmittel'!$A$15,IF(C11 = 'Datenquelle Verkehrsmittel'!$B$16,'Datenquelle Verkehrsmittel'!$A$16,IF(C11 = 'Datenquelle Verkehrsmittel'!$B$17,'Datenquelle Verkehrsmittel'!$A$17,IF(C11 = 'Datenquelle Verkehrsmittel'!$B$18,'Datenquelle Verkehrsmittel'!$A$18,IF(C11 = 'Datenquelle Verkehrsmittel'!$B$19,'Datenquelle Verkehrsmittel'!$A$19,IF(C11 = 'Datenquelle Verkehrsmittel'!$B$1,'Datenquelle Verkehrsmittel'!$A$1,"")))))))))))))))))))</f>
        <v>0</v>
      </c>
    </row>
    <row r="12" spans="1:7" x14ac:dyDescent="0.55000000000000004">
      <c r="A12" s="13"/>
      <c r="B12" s="13"/>
      <c r="C12" s="13"/>
      <c r="D12" t="str">
        <f t="shared" si="0"/>
        <v/>
      </c>
      <c r="E12" s="12" t="str">
        <f>IF(D12="x",_xlfn.WEBSERVICE(SUBSTITUTE(SUBSTITUTE(SUBSTITUTE('Test the API with Excel'!$B$27,"{typ}",Berechnungsblatt!G12),"{start}",Berechnungsblatt!A12),"{destination}",Berechnungsblatt!B12)),"")</f>
        <v/>
      </c>
      <c r="F12" s="12" t="str">
        <f>IF(D12="x",_xlfn.WEBSERVICE(SUBSTITUTE(SUBSTITUTE(SUBSTITUTE('Test the API with Excel'!$B$20,"{typ}",Berechnungsblatt!G12),"{start}",Berechnungsblatt!A12),"{destination}",Berechnungsblatt!B12)),"")</f>
        <v/>
      </c>
      <c r="G12">
        <f>IF(C12 = 'Datenquelle Verkehrsmittel'!$B$2,'Datenquelle Verkehrsmittel'!$A$2,IF(C12 = 'Datenquelle Verkehrsmittel'!$B$3,'Datenquelle Verkehrsmittel'!$A$3,IF(C12 = 'Datenquelle Verkehrsmittel'!$B$4,'Datenquelle Verkehrsmittel'!$A$4,IF(C12 = 'Datenquelle Verkehrsmittel'!$B$5,'Datenquelle Verkehrsmittel'!$A$5,IF(C12 = 'Datenquelle Verkehrsmittel'!$B$6,'Datenquelle Verkehrsmittel'!$A$6,IF(C12 = 'Datenquelle Verkehrsmittel'!$B$7,'Datenquelle Verkehrsmittel'!$A$7,IF(C12 = 'Datenquelle Verkehrsmittel'!$B$8,'Datenquelle Verkehrsmittel'!$A$8,IF(C12 = 'Datenquelle Verkehrsmittel'!$B$9,'Datenquelle Verkehrsmittel'!$A$9,IF(C12 = 'Datenquelle Verkehrsmittel'!$B$10,'Datenquelle Verkehrsmittel'!$A$10,IF(C12 = 'Datenquelle Verkehrsmittel'!$B$11,'Datenquelle Verkehrsmittel'!$A$11,IF(C12 = 'Datenquelle Verkehrsmittel'!$B$12,'Datenquelle Verkehrsmittel'!$A$12,IF(C12 = 'Datenquelle Verkehrsmittel'!$B$13,'Datenquelle Verkehrsmittel'!$A$13,IF(C12 = 'Datenquelle Verkehrsmittel'!$B$14,'Datenquelle Verkehrsmittel'!$A$14,IF(C12 = 'Datenquelle Verkehrsmittel'!$B$15,'Datenquelle Verkehrsmittel'!$A$15,IF(C12 = 'Datenquelle Verkehrsmittel'!$B$16,'Datenquelle Verkehrsmittel'!$A$16,IF(C12 = 'Datenquelle Verkehrsmittel'!$B$17,'Datenquelle Verkehrsmittel'!$A$17,IF(C12 = 'Datenquelle Verkehrsmittel'!$B$18,'Datenquelle Verkehrsmittel'!$A$18,IF(C12 = 'Datenquelle Verkehrsmittel'!$B$19,'Datenquelle Verkehrsmittel'!$A$19,IF(C12 = 'Datenquelle Verkehrsmittel'!$B$1,'Datenquelle Verkehrsmittel'!$A$1,"")))))))))))))))))))</f>
        <v>0</v>
      </c>
    </row>
    <row r="13" spans="1:7" x14ac:dyDescent="0.55000000000000004">
      <c r="A13" s="13"/>
      <c r="B13" s="13"/>
      <c r="C13" s="13"/>
      <c r="D13" t="str">
        <f t="shared" si="0"/>
        <v/>
      </c>
      <c r="E13" s="12" t="str">
        <f>IF(D13="x",_xlfn.WEBSERVICE(SUBSTITUTE(SUBSTITUTE(SUBSTITUTE('Test the API with Excel'!$B$27,"{typ}",Berechnungsblatt!G13),"{start}",Berechnungsblatt!A13),"{destination}",Berechnungsblatt!B13)),"")</f>
        <v/>
      </c>
      <c r="F13" s="12" t="str">
        <f>IF(D13="x",_xlfn.WEBSERVICE(SUBSTITUTE(SUBSTITUTE(SUBSTITUTE('Test the API with Excel'!$B$20,"{typ}",Berechnungsblatt!G13),"{start}",Berechnungsblatt!A13),"{destination}",Berechnungsblatt!B13)),"")</f>
        <v/>
      </c>
      <c r="G13">
        <f>IF(C13 = 'Datenquelle Verkehrsmittel'!$B$2,'Datenquelle Verkehrsmittel'!$A$2,IF(C13 = 'Datenquelle Verkehrsmittel'!$B$3,'Datenquelle Verkehrsmittel'!$A$3,IF(C13 = 'Datenquelle Verkehrsmittel'!$B$4,'Datenquelle Verkehrsmittel'!$A$4,IF(C13 = 'Datenquelle Verkehrsmittel'!$B$5,'Datenquelle Verkehrsmittel'!$A$5,IF(C13 = 'Datenquelle Verkehrsmittel'!$B$6,'Datenquelle Verkehrsmittel'!$A$6,IF(C13 = 'Datenquelle Verkehrsmittel'!$B$7,'Datenquelle Verkehrsmittel'!$A$7,IF(C13 = 'Datenquelle Verkehrsmittel'!$B$8,'Datenquelle Verkehrsmittel'!$A$8,IF(C13 = 'Datenquelle Verkehrsmittel'!$B$9,'Datenquelle Verkehrsmittel'!$A$9,IF(C13 = 'Datenquelle Verkehrsmittel'!$B$10,'Datenquelle Verkehrsmittel'!$A$10,IF(C13 = 'Datenquelle Verkehrsmittel'!$B$11,'Datenquelle Verkehrsmittel'!$A$11,IF(C13 = 'Datenquelle Verkehrsmittel'!$B$12,'Datenquelle Verkehrsmittel'!$A$12,IF(C13 = 'Datenquelle Verkehrsmittel'!$B$13,'Datenquelle Verkehrsmittel'!$A$13,IF(C13 = 'Datenquelle Verkehrsmittel'!$B$14,'Datenquelle Verkehrsmittel'!$A$14,IF(C13 = 'Datenquelle Verkehrsmittel'!$B$15,'Datenquelle Verkehrsmittel'!$A$15,IF(C13 = 'Datenquelle Verkehrsmittel'!$B$16,'Datenquelle Verkehrsmittel'!$A$16,IF(C13 = 'Datenquelle Verkehrsmittel'!$B$17,'Datenquelle Verkehrsmittel'!$A$17,IF(C13 = 'Datenquelle Verkehrsmittel'!$B$18,'Datenquelle Verkehrsmittel'!$A$18,IF(C13 = 'Datenquelle Verkehrsmittel'!$B$19,'Datenquelle Verkehrsmittel'!$A$19,IF(C13 = 'Datenquelle Verkehrsmittel'!$B$1,'Datenquelle Verkehrsmittel'!$A$1,"")))))))))))))))))))</f>
        <v>0</v>
      </c>
    </row>
    <row r="14" spans="1:7" x14ac:dyDescent="0.55000000000000004">
      <c r="A14" s="13"/>
      <c r="B14" s="13"/>
      <c r="C14" s="13"/>
      <c r="D14" t="str">
        <f t="shared" si="0"/>
        <v/>
      </c>
      <c r="E14" s="12" t="str">
        <f>IF(D14="x",_xlfn.WEBSERVICE(SUBSTITUTE(SUBSTITUTE(SUBSTITUTE('Test the API with Excel'!$B$27,"{typ}",Berechnungsblatt!G14),"{start}",Berechnungsblatt!A14),"{destination}",Berechnungsblatt!B14)),"")</f>
        <v/>
      </c>
      <c r="F14" s="12" t="str">
        <f>IF(D14="x",_xlfn.WEBSERVICE(SUBSTITUTE(SUBSTITUTE(SUBSTITUTE('Test the API with Excel'!$B$20,"{typ}",Berechnungsblatt!G14),"{start}",Berechnungsblatt!A14),"{destination}",Berechnungsblatt!B14)),"")</f>
        <v/>
      </c>
      <c r="G14">
        <f>IF(C14 = 'Datenquelle Verkehrsmittel'!$B$2,'Datenquelle Verkehrsmittel'!$A$2,IF(C14 = 'Datenquelle Verkehrsmittel'!$B$3,'Datenquelle Verkehrsmittel'!$A$3,IF(C14 = 'Datenquelle Verkehrsmittel'!$B$4,'Datenquelle Verkehrsmittel'!$A$4,IF(C14 = 'Datenquelle Verkehrsmittel'!$B$5,'Datenquelle Verkehrsmittel'!$A$5,IF(C14 = 'Datenquelle Verkehrsmittel'!$B$6,'Datenquelle Verkehrsmittel'!$A$6,IF(C14 = 'Datenquelle Verkehrsmittel'!$B$7,'Datenquelle Verkehrsmittel'!$A$7,IF(C14 = 'Datenquelle Verkehrsmittel'!$B$8,'Datenquelle Verkehrsmittel'!$A$8,IF(C14 = 'Datenquelle Verkehrsmittel'!$B$9,'Datenquelle Verkehrsmittel'!$A$9,IF(C14 = 'Datenquelle Verkehrsmittel'!$B$10,'Datenquelle Verkehrsmittel'!$A$10,IF(C14 = 'Datenquelle Verkehrsmittel'!$B$11,'Datenquelle Verkehrsmittel'!$A$11,IF(C14 = 'Datenquelle Verkehrsmittel'!$B$12,'Datenquelle Verkehrsmittel'!$A$12,IF(C14 = 'Datenquelle Verkehrsmittel'!$B$13,'Datenquelle Verkehrsmittel'!$A$13,IF(C14 = 'Datenquelle Verkehrsmittel'!$B$14,'Datenquelle Verkehrsmittel'!$A$14,IF(C14 = 'Datenquelle Verkehrsmittel'!$B$15,'Datenquelle Verkehrsmittel'!$A$15,IF(C14 = 'Datenquelle Verkehrsmittel'!$B$16,'Datenquelle Verkehrsmittel'!$A$16,IF(C14 = 'Datenquelle Verkehrsmittel'!$B$17,'Datenquelle Verkehrsmittel'!$A$17,IF(C14 = 'Datenquelle Verkehrsmittel'!$B$18,'Datenquelle Verkehrsmittel'!$A$18,IF(C14 = 'Datenquelle Verkehrsmittel'!$B$19,'Datenquelle Verkehrsmittel'!$A$19,IF(C14 = 'Datenquelle Verkehrsmittel'!$B$1,'Datenquelle Verkehrsmittel'!$A$1,"")))))))))))))))))))</f>
        <v>0</v>
      </c>
    </row>
    <row r="15" spans="1:7" x14ac:dyDescent="0.55000000000000004">
      <c r="D15" t="str">
        <f t="shared" si="0"/>
        <v/>
      </c>
      <c r="E15" s="4" t="str">
        <f>IF(D15="x",_xlfn.WEBSERVICE(SUBSTITUTE(SUBSTITUTE(SUBSTITUTE('Test the API with Excel'!$B$27,"{typ}",Berechnungsblatt!C15),"{start}",Berechnungsblatt!A15),"{destination}",Berechnungsblatt!B15)),"")</f>
        <v/>
      </c>
      <c r="F15" s="4" t="str">
        <f>IF(D15="x",_xlfn.WEBSERVICE(SUBSTITUTE(SUBSTITUTE(SUBSTITUTE('Test the API with Excel'!$B$20,"{typ}",Berechnungsblatt!C15),"{start}",Berechnungsblatt!A15),"{destination}",Berechnungsblatt!B15)),"")</f>
        <v/>
      </c>
    </row>
    <row r="16" spans="1:7" x14ac:dyDescent="0.55000000000000004">
      <c r="D16" t="str">
        <f t="shared" si="0"/>
        <v/>
      </c>
      <c r="E16" s="4" t="str">
        <f>IF(D16="x",_xlfn.WEBSERVICE(SUBSTITUTE(SUBSTITUTE(SUBSTITUTE('Test the API with Excel'!$B$27,"{typ}",Berechnungsblatt!C16),"{start}",Berechnungsblatt!A16),"{destination}",Berechnungsblatt!B16)),"")</f>
        <v/>
      </c>
      <c r="F16" s="4" t="str">
        <f>IF(D16="x",_xlfn.WEBSERVICE(SUBSTITUTE(SUBSTITUTE(SUBSTITUTE('Test the API with Excel'!$B$20,"{typ}",Berechnungsblatt!C16),"{start}",Berechnungsblatt!A16),"{destination}",Berechnungsblatt!B16)),"")</f>
        <v/>
      </c>
    </row>
    <row r="17" spans="4:6" x14ac:dyDescent="0.55000000000000004">
      <c r="D17" t="str">
        <f t="shared" si="0"/>
        <v/>
      </c>
      <c r="E17" s="4" t="str">
        <f>IF(D17="x",_xlfn.WEBSERVICE(SUBSTITUTE(SUBSTITUTE(SUBSTITUTE('Test the API with Excel'!$B$27,"{typ}",Berechnungsblatt!C17),"{start}",Berechnungsblatt!A17),"{destination}",Berechnungsblatt!B17)),"")</f>
        <v/>
      </c>
      <c r="F17" s="4" t="str">
        <f>IF(D17="x",_xlfn.WEBSERVICE(SUBSTITUTE(SUBSTITUTE(SUBSTITUTE('Test the API with Excel'!$B$20,"{typ}",Berechnungsblatt!C17),"{start}",Berechnungsblatt!A17),"{destination}",Berechnungsblatt!B17)),"")</f>
        <v/>
      </c>
    </row>
  </sheetData>
  <sheetProtection sheet="1" objects="1" scenarios="1"/>
  <mergeCells count="2">
    <mergeCell ref="A2:F2"/>
    <mergeCell ref="A1:F1"/>
  </mergeCells>
  <phoneticPr fontId="13" type="noConversion"/>
  <pageMargins left="0.7" right="0.7" top="0.78740157499999996" bottom="0.78740157499999996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F3960C-4AD2-4127-9A9D-3E56B954DAA9}">
          <x14:formula1>
            <xm:f>'Datenquelle Verkehrsmittel'!$B$1:$B$19</xm:f>
          </x14:formula1>
          <xm:sqref>C5:C14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F58A-17C2-4FCB-AAF1-08399D98BE3A}">
  <sheetPr>
    <tabColor theme="4" tint="0.59999389629810485"/>
  </sheetPr>
  <dimension ref="A1:F7"/>
  <sheetViews>
    <sheetView workbookViewId="0">
      <selection activeCell="F7" sqref="F7"/>
    </sheetView>
  </sheetViews>
  <sheetFormatPr baseColWidth="10" defaultRowHeight="14.4" x14ac:dyDescent="0.55000000000000004"/>
  <cols>
    <col min="1" max="6" width="18.68359375" customWidth="1"/>
  </cols>
  <sheetData>
    <row r="1" spans="1:6" x14ac:dyDescent="0.55000000000000004">
      <c r="A1" s="18" t="s">
        <v>41</v>
      </c>
      <c r="B1" s="18"/>
      <c r="C1" s="18"/>
      <c r="D1" s="18"/>
      <c r="E1" s="18"/>
      <c r="F1" s="18"/>
    </row>
    <row r="2" spans="1:6" x14ac:dyDescent="0.55000000000000004">
      <c r="A2" s="17" t="s">
        <v>45</v>
      </c>
      <c r="B2" s="17"/>
      <c r="C2" s="17"/>
      <c r="D2" s="17"/>
      <c r="E2" s="17"/>
      <c r="F2" s="17"/>
    </row>
    <row r="4" spans="1:6" ht="14.7" thickBot="1" x14ac:dyDescent="0.6">
      <c r="A4" s="14" t="s">
        <v>23</v>
      </c>
      <c r="B4" s="14" t="s">
        <v>42</v>
      </c>
      <c r="C4" s="14" t="s">
        <v>25</v>
      </c>
      <c r="D4" s="14"/>
      <c r="E4" s="14" t="s">
        <v>34</v>
      </c>
      <c r="F4" s="14" t="s">
        <v>49</v>
      </c>
    </row>
    <row r="5" spans="1:6" x14ac:dyDescent="0.55000000000000004">
      <c r="A5" s="23" t="s">
        <v>2</v>
      </c>
      <c r="B5" s="19" t="s">
        <v>12</v>
      </c>
      <c r="C5" s="19" t="s">
        <v>60</v>
      </c>
      <c r="D5" s="19" t="s">
        <v>87</v>
      </c>
      <c r="E5" s="24" t="s">
        <v>88</v>
      </c>
      <c r="F5" s="25" t="s">
        <v>89</v>
      </c>
    </row>
    <row r="6" spans="1:6" x14ac:dyDescent="0.55000000000000004">
      <c r="A6" s="26" t="s">
        <v>12</v>
      </c>
      <c r="B6" s="20" t="s">
        <v>26</v>
      </c>
      <c r="C6" s="20" t="s">
        <v>77</v>
      </c>
      <c r="D6" s="20" t="s">
        <v>87</v>
      </c>
      <c r="E6" s="27" t="s">
        <v>90</v>
      </c>
      <c r="F6" s="28" t="s">
        <v>91</v>
      </c>
    </row>
    <row r="7" spans="1:6" x14ac:dyDescent="0.55000000000000004">
      <c r="A7" s="23" t="s">
        <v>27</v>
      </c>
      <c r="B7" s="19" t="s">
        <v>28</v>
      </c>
      <c r="C7" s="19" t="s">
        <v>69</v>
      </c>
      <c r="D7" s="19" t="s">
        <v>87</v>
      </c>
      <c r="E7" s="24" t="s">
        <v>92</v>
      </c>
      <c r="F7" s="24" t="s">
        <v>93</v>
      </c>
    </row>
  </sheetData>
  <mergeCells count="2">
    <mergeCell ref="A2:F2"/>
    <mergeCell ref="A1:F1"/>
  </mergeCell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A5F2EB-46B0-490A-AED7-B46CCA0C6A8F}">
          <x14:formula1>
            <xm:f>'Datenquelle Verkehrsmittel'!$B$1:$B$19</xm:f>
          </x14:formula1>
          <xm:sqref>C5:C7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8169D-F7D4-443C-9F30-198B73775242}">
  <dimension ref="A2:B19"/>
  <sheetViews>
    <sheetView workbookViewId="0"/>
  </sheetViews>
  <sheetFormatPr baseColWidth="10" defaultRowHeight="14.4" x14ac:dyDescent="0.55000000000000004"/>
  <cols>
    <col min="1" max="1" width="14.83984375" customWidth="1"/>
    <col min="2" max="2" width="21.47265625" customWidth="1"/>
  </cols>
  <sheetData>
    <row r="2" spans="1:2" x14ac:dyDescent="0.55000000000000004">
      <c r="A2" t="s">
        <v>30</v>
      </c>
      <c r="B2" t="s">
        <v>60</v>
      </c>
    </row>
    <row r="3" spans="1:2" x14ac:dyDescent="0.55000000000000004">
      <c r="A3" t="s">
        <v>29</v>
      </c>
      <c r="B3" t="s">
        <v>61</v>
      </c>
    </row>
    <row r="4" spans="1:2" x14ac:dyDescent="0.55000000000000004">
      <c r="A4" t="s">
        <v>35</v>
      </c>
      <c r="B4" t="s">
        <v>62</v>
      </c>
    </row>
    <row r="5" spans="1:2" x14ac:dyDescent="0.55000000000000004">
      <c r="A5" t="s">
        <v>50</v>
      </c>
      <c r="B5" t="s">
        <v>63</v>
      </c>
    </row>
    <row r="6" spans="1:2" x14ac:dyDescent="0.55000000000000004">
      <c r="A6" t="s">
        <v>51</v>
      </c>
      <c r="B6" t="s">
        <v>64</v>
      </c>
    </row>
    <row r="7" spans="1:2" x14ac:dyDescent="0.55000000000000004">
      <c r="A7" t="s">
        <v>52</v>
      </c>
      <c r="B7" t="s">
        <v>65</v>
      </c>
    </row>
    <row r="8" spans="1:2" x14ac:dyDescent="0.55000000000000004">
      <c r="A8" t="s">
        <v>53</v>
      </c>
      <c r="B8" t="s">
        <v>66</v>
      </c>
    </row>
    <row r="9" spans="1:2" x14ac:dyDescent="0.55000000000000004">
      <c r="A9" t="s">
        <v>54</v>
      </c>
      <c r="B9" t="s">
        <v>67</v>
      </c>
    </row>
    <row r="10" spans="1:2" x14ac:dyDescent="0.55000000000000004">
      <c r="A10" t="s">
        <v>55</v>
      </c>
      <c r="B10" t="s">
        <v>68</v>
      </c>
    </row>
    <row r="11" spans="1:2" x14ac:dyDescent="0.55000000000000004">
      <c r="A11" t="s">
        <v>56</v>
      </c>
      <c r="B11" t="s">
        <v>69</v>
      </c>
    </row>
    <row r="12" spans="1:2" x14ac:dyDescent="0.55000000000000004">
      <c r="A12" t="s">
        <v>57</v>
      </c>
      <c r="B12" t="s">
        <v>70</v>
      </c>
    </row>
    <row r="13" spans="1:2" x14ac:dyDescent="0.55000000000000004">
      <c r="A13" t="s">
        <v>58</v>
      </c>
      <c r="B13" t="s">
        <v>71</v>
      </c>
    </row>
    <row r="14" spans="1:2" x14ac:dyDescent="0.55000000000000004">
      <c r="A14" t="s">
        <v>59</v>
      </c>
      <c r="B14" t="s">
        <v>72</v>
      </c>
    </row>
    <row r="15" spans="1:2" x14ac:dyDescent="0.55000000000000004">
      <c r="A15" t="s">
        <v>36</v>
      </c>
      <c r="B15" t="s">
        <v>73</v>
      </c>
    </row>
    <row r="16" spans="1:2" x14ac:dyDescent="0.55000000000000004">
      <c r="A16" t="s">
        <v>37</v>
      </c>
      <c r="B16" t="s">
        <v>74</v>
      </c>
    </row>
    <row r="17" spans="1:2" x14ac:dyDescent="0.55000000000000004">
      <c r="A17" t="s">
        <v>38</v>
      </c>
      <c r="B17" t="s">
        <v>77</v>
      </c>
    </row>
    <row r="18" spans="1:2" x14ac:dyDescent="0.55000000000000004">
      <c r="A18" t="s">
        <v>39</v>
      </c>
      <c r="B18" t="s">
        <v>75</v>
      </c>
    </row>
    <row r="19" spans="1:2" x14ac:dyDescent="0.55000000000000004">
      <c r="A19" t="s">
        <v>40</v>
      </c>
      <c r="B19" t="s">
        <v>76</v>
      </c>
    </row>
  </sheetData>
  <sheetProtection sheet="1" objects="1" scenarios="1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008BA-0FD8-4F44-9A3F-5ACCA2197921}">
  <dimension ref="A1:C5"/>
  <sheetViews>
    <sheetView workbookViewId="0">
      <selection activeCell="C5" sqref="C5"/>
    </sheetView>
  </sheetViews>
  <sheetFormatPr baseColWidth="10" defaultRowHeight="14.4" x14ac:dyDescent="0.55000000000000004"/>
  <cols>
    <col min="3" max="3" width="77.47265625" customWidth="1"/>
  </cols>
  <sheetData>
    <row r="1" spans="1:3" x14ac:dyDescent="0.55000000000000004">
      <c r="A1" t="s">
        <v>79</v>
      </c>
    </row>
    <row r="3" spans="1:3" x14ac:dyDescent="0.55000000000000004">
      <c r="A3" s="22" t="s">
        <v>83</v>
      </c>
      <c r="B3" s="22" t="s">
        <v>84</v>
      </c>
      <c r="C3" s="22" t="s">
        <v>85</v>
      </c>
    </row>
    <row r="4" spans="1:3" x14ac:dyDescent="0.55000000000000004">
      <c r="A4" s="1" t="s">
        <v>80</v>
      </c>
      <c r="B4" s="21">
        <v>45162</v>
      </c>
      <c r="C4" t="s">
        <v>81</v>
      </c>
    </row>
    <row r="5" spans="1:3" x14ac:dyDescent="0.55000000000000004">
      <c r="C5" t="s">
        <v>82</v>
      </c>
    </row>
  </sheetData>
  <sheetProtection sheet="1" objects="1" scenarios="1"/>
  <pageMargins left="0.7" right="0.7" top="0.78740157499999996" bottom="0.78740157499999996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7A54CE-6670-4BC0-9DBB-1E62283D8C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Test the API with Excel</vt:lpstr>
      <vt:lpstr>Berechnungsblatt</vt:lpstr>
      <vt:lpstr>Ergebnis-Liste</vt:lpstr>
      <vt:lpstr>Datenquelle Verkehrsmittel</vt:lpstr>
      <vt:lpstr>Change-Log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 Stelzel</dc:creator>
  <cp:lastModifiedBy>Franz Stelzel</cp:lastModifiedBy>
  <cp:lastPrinted>2023-01-19T10:36:14Z</cp:lastPrinted>
  <dcterms:created xsi:type="dcterms:W3CDTF">2023-01-18T12:58:35Z</dcterms:created>
  <dcterms:modified xsi:type="dcterms:W3CDTF">2023-08-24T08:16:21Z</dcterms:modified>
</cp:coreProperties>
</file>